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m="http://schemas.microsoft.com/office/excel/2006/main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<sst xmlns="http://schemas.openxmlformats.org/spreadsheetml/2006/main" count="84" uniqueCount="67">
  <si>
    <t>SOFTWARE ORDER FORM</t>
  </si>
  <si>
    <t>Civiltech Software</t>
  </si>
  <si>
    <t>Email: sales@civiltech.com, Fax 425-998-0145, Phone 1-888-812-9525</t>
  </si>
  <si>
    <t>Company:</t>
  </si>
  <si>
    <t xml:space="preserve">Buyer's Name: </t>
  </si>
  <si>
    <t>Street1:</t>
  </si>
  <si>
    <t>User Name:</t>
  </si>
  <si>
    <t>Street2:</t>
  </si>
  <si>
    <t>Telephone:</t>
  </si>
  <si>
    <t xml:space="preserve">City: </t>
  </si>
  <si>
    <t>Fax:</t>
  </si>
  <si>
    <t>State, Zip code</t>
  </si>
  <si>
    <t>Email:</t>
  </si>
  <si>
    <t>Country:</t>
  </si>
  <si>
    <t>Date:</t>
  </si>
  <si>
    <t>Pay with your</t>
  </si>
  <si>
    <t>1. Go online purchase - www.civiltech.com, or</t>
  </si>
  <si>
    <t xml:space="preserve">Email: </t>
  </si>
  <si>
    <t>sales@civiltech.com</t>
  </si>
  <si>
    <t>Credit card:</t>
  </si>
  <si>
    <t>2. Fill this form email or fax to us. We will email you an electronic invoice which you can pay online without log in.</t>
  </si>
  <si>
    <t>Fax: 425-998-0145</t>
  </si>
  <si>
    <t>Pay with a Check:</t>
  </si>
  <si>
    <t xml:space="preserve">If paying by check, make check payable to Civiltech Software in US funds. Foreign check must be drawn in U.S. bank </t>
  </si>
  <si>
    <t xml:space="preserve">Mail Check with Order Form to:   650 Castro St, Suite 120-267, Mountain View, CA 94041  </t>
  </si>
  <si>
    <t>SHORING Suite</t>
  </si>
  <si>
    <t>Unit Price</t>
  </si>
  <si>
    <t>Quantity</t>
  </si>
  <si>
    <t>Cost</t>
  </si>
  <si>
    <t xml:space="preserve">LIQUEFYPRO </t>
  </si>
  <si>
    <t>Version 8 with USB key</t>
  </si>
  <si>
    <t>Version 5 with USB key</t>
  </si>
  <si>
    <t>Upgrade from V.7 to V.8 with USB key</t>
  </si>
  <si>
    <t>Upgrade from V.4 to V.5 with USB key</t>
  </si>
  <si>
    <t xml:space="preserve">Upgrade from V.6 to V.8 with USB key  </t>
  </si>
  <si>
    <t xml:space="preserve">Upgrade from V.3 to V.5 with USB key </t>
  </si>
  <si>
    <t>Upgrade from V.5 and under to V.8 with USB Key</t>
  </si>
  <si>
    <t>Upgrade from V.2 to V.5 with USB key</t>
  </si>
  <si>
    <t>UPRES (TUNNEL)</t>
  </si>
  <si>
    <r>
      <t xml:space="preserve">Code Version 3 </t>
    </r>
    <r>
      <rPr>
        <i/>
        <sz val="11"/>
        <rFont val="Arial"/>
        <family val="2"/>
      </rPr>
      <t>( No USB Version)</t>
    </r>
  </si>
  <si>
    <t>Upgrade to V.3</t>
  </si>
  <si>
    <t xml:space="preserve">ALLPILE </t>
  </si>
  <si>
    <t xml:space="preserve">SPECTRA </t>
  </si>
  <si>
    <t>Version 7 with USB key</t>
  </si>
  <si>
    <r>
      <t>MS Excel Version</t>
    </r>
    <r>
      <rPr>
        <i/>
        <sz val="11"/>
        <rFont val="Arial"/>
        <family val="2"/>
      </rPr>
      <t xml:space="preserve"> ( No USB Version)</t>
    </r>
  </si>
  <si>
    <t>Upgrade from V.6 to V.7 with USB key</t>
  </si>
  <si>
    <t>Upgrade from V.5 to V.7 with USB key</t>
  </si>
  <si>
    <t>Total Orders:</t>
  </si>
  <si>
    <t xml:space="preserve">Upgrade from V.3 and V.4 to V7 with USB key </t>
  </si>
  <si>
    <t>SUBTOTAL:</t>
  </si>
  <si>
    <t>Upgrade from V.2 to V.7 with USB key</t>
  </si>
  <si>
    <t>US  - Regular Shipping &amp; Handling</t>
  </si>
  <si>
    <t>US - Express, FedEx or Download</t>
  </si>
  <si>
    <t xml:space="preserve">SUPERLOG </t>
  </si>
  <si>
    <t xml:space="preserve">International - Shipping &amp; Handling </t>
  </si>
  <si>
    <t>Version 4 with USB key</t>
  </si>
  <si>
    <t>Tax (7.25% if shipping to California)</t>
  </si>
  <si>
    <t xml:space="preserve">Upgrade from V2 or V3 </t>
  </si>
  <si>
    <t xml:space="preserve"> </t>
  </si>
  <si>
    <t>Total Charge:</t>
  </si>
  <si>
    <t>Policies:</t>
  </si>
  <si>
    <t>USB keys contain one copy (license) of software per key</t>
  </si>
  <si>
    <t>2nd copy (license) is 80% of full price if you purchase them at the same time. If you buy a 2nd copy at a different time, you need to pay the full price.</t>
  </si>
  <si>
    <t>All software includes one year of free technical support.</t>
  </si>
  <si>
    <t xml:space="preserve">If the USB key is damaged, the user needs to send the damaged key back for a replacement key. </t>
  </si>
  <si>
    <t xml:space="preserve">The cost of replacing a key is free within 6 months of purchase. After 6 months, the replacement key is $100. </t>
  </si>
  <si>
    <t>If the USB key is lost, Civiltech Software will not be held responsible. If the user has business insurance, the insurance may cover the loss of the key.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</si>
</sst>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21">
    <font>
      <sz val="10"/>
      <color rgb="FF000000"/>
      <name val="Arial"/>
      <family val="2"/>
    </font>
    <font>
      <sz val="10"/>
      <name val="Arial"/>
      <family val="2"/>
    </font>
    <font>
      <b/>
      <sz val="22"/>
      <name val="Times New Roman"/>
      <family val="2"/>
    </font>
    <font>
      <b/>
      <sz val="24"/>
      <name val="Times New Roman"/>
      <family val="2"/>
    </font>
    <font>
      <b/>
      <sz val="14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u val="single"/>
      <sz val="10"/>
      <color rgb="FF0000D4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1"/>
      <color rgb="FF0000FF"/>
      <name val="Arial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double">
        <color rgb="FF000000"/>
      </bottom>
    </border>
    <border>
      <left/>
      <right/>
      <top style="medium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double">
        <color rgb="FF000000"/>
      </bottom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 style="double">
        <color rgb="FF000000"/>
      </top>
      <bottom style="thin">
        <color rgb="FF000000"/>
      </bottom>
    </border>
    <border>
      <left/>
      <right style="thin">
        <color rgb="FF000000"/>
      </right>
      <top style="double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double">
        <color rgb="FF000000"/>
      </bottom>
    </border>
    <border>
      <left/>
      <right style="medium">
        <color rgb="FF000000"/>
      </right>
      <top style="medium">
        <color rgb="FF000000"/>
      </top>
      <bottom style="double">
        <color rgb="FF000000"/>
      </bottom>
    </border>
    <border>
      <left style="medium">
        <color rgb="FF000000"/>
      </left>
      <right/>
      <top style="thin">
        <color rgb="FF000000"/>
      </top>
      <bottom style="double">
        <color rgb="FF000000"/>
      </bottom>
    </border>
    <border>
      <left/>
      <right/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" xfId="0" applyFont="1" applyBorder="1" applyAlignment="1">
      <alignment horizontal="right"/>
    </xf>
    <xf numFmtId="49" fontId="11" fillId="0" borderId="2" xfId="0" applyNumberFormat="1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1" fillId="0" borderId="2" xfId="0" applyFont="1" applyBorder="1" applyAlignment="1">
      <alignment/>
    </xf>
    <xf numFmtId="0" fontId="11" fillId="0" borderId="3" xfId="0" applyFont="1" applyBorder="1" applyAlignment="1">
      <alignment/>
    </xf>
    <xf numFmtId="0" fontId="10" fillId="0" borderId="3" xfId="0" applyFont="1" applyBorder="1" applyAlignment="1">
      <alignment horizontal="right"/>
    </xf>
    <xf numFmtId="0" fontId="1" fillId="0" borderId="5" xfId="0" applyFont="1" applyBorder="1"/>
    <xf numFmtId="0" fontId="12" fillId="0" borderId="0" xfId="0" applyFont="1" applyAlignment="1">
      <alignment/>
    </xf>
    <xf numFmtId="0" fontId="10" fillId="0" borderId="6" xfId="0" applyFont="1" applyBorder="1" applyAlignment="1">
      <alignment horizontal="right"/>
    </xf>
    <xf numFmtId="49" fontId="11" fillId="0" borderId="7" xfId="0" applyNumberFormat="1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1" fillId="0" borderId="0" xfId="0" applyFont="1" applyAlignment="1">
      <alignment/>
    </xf>
    <xf numFmtId="0" fontId="10" fillId="0" borderId="0" xfId="0" applyFont="1" applyAlignment="1">
      <alignment horizontal="right"/>
    </xf>
    <xf numFmtId="0" fontId="1" fillId="0" borderId="10" xfId="0" applyFont="1" applyBorder="1"/>
    <xf numFmtId="0" fontId="11" fillId="0" borderId="7" xfId="0" applyFont="1" applyBorder="1" applyAlignment="1">
      <alignment/>
    </xf>
    <xf numFmtId="0" fontId="11" fillId="0" borderId="8" xfId="0" applyFont="1" applyBorder="1" applyAlignment="1">
      <alignment/>
    </xf>
    <xf numFmtId="0" fontId="10" fillId="0" borderId="8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49" fontId="11" fillId="0" borderId="12" xfId="0" applyNumberFormat="1" applyFont="1" applyBorder="1" applyAlignment="1">
      <alignment horizontal="center"/>
    </xf>
    <xf numFmtId="0" fontId="1" fillId="0" borderId="13" xfId="0" applyFont="1" applyBorder="1"/>
    <xf numFmtId="0" fontId="1" fillId="0" borderId="14" xfId="0" applyFont="1" applyBorder="1"/>
    <xf numFmtId="0" fontId="11" fillId="0" borderId="15" xfId="0" applyFont="1" applyBorder="1" applyAlignment="1">
      <alignment/>
    </xf>
    <xf numFmtId="0" fontId="10" fillId="0" borderId="15" xfId="0" applyFont="1" applyBorder="1" applyAlignment="1">
      <alignment horizontal="right"/>
    </xf>
    <xf numFmtId="0" fontId="1" fillId="0" borderId="16" xfId="0" applyFont="1" applyBorder="1"/>
    <xf numFmtId="0" fontId="10" fillId="0" borderId="0" xfId="0" applyFont="1" applyAlignment="1">
      <alignment/>
    </xf>
    <xf numFmtId="0" fontId="10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12" fillId="0" borderId="19" xfId="0" applyFont="1" applyBorder="1" applyAlignment="1">
      <alignment/>
    </xf>
    <xf numFmtId="0" fontId="11" fillId="0" borderId="19" xfId="0" applyFont="1" applyBorder="1" applyAlignment="1">
      <alignment horizontal="right"/>
    </xf>
    <xf numFmtId="0" fontId="13" fillId="0" borderId="19" xfId="0" applyFont="1" applyBorder="1" applyAlignment="1">
      <alignment/>
    </xf>
    <xf numFmtId="0" fontId="11" fillId="0" borderId="19" xfId="0" applyFont="1" applyBorder="1" applyAlignment="1">
      <alignment/>
    </xf>
    <xf numFmtId="0" fontId="12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2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12" fillId="0" borderId="23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9" fillId="0" borderId="24" xfId="0" applyFont="1" applyBorder="1" applyAlignment="1">
      <alignment/>
    </xf>
    <xf numFmtId="0" fontId="14" fillId="0" borderId="25" xfId="0" applyFont="1" applyBorder="1" applyAlignment="1">
      <alignment/>
    </xf>
    <xf numFmtId="0" fontId="15" fillId="0" borderId="26" xfId="0" applyFont="1" applyBorder="1" applyAlignment="1">
      <alignment horizontal="center"/>
    </xf>
    <xf numFmtId="164" fontId="15" fillId="0" borderId="27" xfId="0" applyNumberFormat="1" applyFont="1" applyBorder="1" applyAlignment="1">
      <alignment horizontal="center"/>
    </xf>
    <xf numFmtId="164" fontId="15" fillId="0" borderId="0" xfId="0" applyNumberFormat="1" applyFont="1" applyAlignment="1">
      <alignment horizontal="center"/>
    </xf>
    <xf numFmtId="0" fontId="11" fillId="0" borderId="28" xfId="0" applyFont="1" applyBorder="1" applyAlignment="1">
      <alignment/>
    </xf>
    <xf numFmtId="0" fontId="11" fillId="0" borderId="29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33" xfId="0" applyFont="1" applyBorder="1" applyAlignment="1">
      <alignment/>
    </xf>
    <xf numFmtId="0" fontId="11" fillId="0" borderId="9" xfId="0" applyFont="1" applyBorder="1" applyAlignment="1">
      <alignment/>
    </xf>
    <xf numFmtId="0" fontId="11" fillId="0" borderId="34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35" xfId="0" applyFont="1" applyBorder="1" applyAlignment="1">
      <alignment/>
    </xf>
    <xf numFmtId="0" fontId="11" fillId="0" borderId="25" xfId="0" applyFont="1" applyBorder="1" applyAlignment="1">
      <alignment/>
    </xf>
    <xf numFmtId="0" fontId="16" fillId="0" borderId="0" xfId="0" applyFont="1" applyAlignment="1">
      <alignment/>
    </xf>
    <xf numFmtId="0" fontId="11" fillId="0" borderId="36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37" xfId="0" applyFont="1" applyBorder="1" applyAlignment="1">
      <alignment/>
    </xf>
    <xf numFmtId="164" fontId="10" fillId="0" borderId="0" xfId="0" applyNumberFormat="1" applyFont="1" applyAlignment="1">
      <alignment/>
    </xf>
    <xf numFmtId="0" fontId="12" fillId="0" borderId="25" xfId="0" applyFont="1" applyBorder="1" applyAlignment="1">
      <alignment/>
    </xf>
    <xf numFmtId="0" fontId="11" fillId="0" borderId="38" xfId="0" applyFont="1" applyBorder="1" applyAlignment="1">
      <alignment/>
    </xf>
    <xf numFmtId="0" fontId="16" fillId="0" borderId="0" xfId="0" applyFont="1" applyAlignment="1">
      <alignment horizontal="center"/>
    </xf>
    <xf numFmtId="164" fontId="16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164" fontId="14" fillId="0" borderId="0" xfId="0" applyNumberFormat="1" applyFont="1" applyAlignment="1">
      <alignment horizontal="center"/>
    </xf>
    <xf numFmtId="0" fontId="10" fillId="0" borderId="24" xfId="0" applyFont="1" applyBorder="1" applyAlignment="1">
      <alignment/>
    </xf>
    <xf numFmtId="0" fontId="16" fillId="0" borderId="25" xfId="0" applyFont="1" applyBorder="1" applyAlignment="1">
      <alignment/>
    </xf>
    <xf numFmtId="164" fontId="10" fillId="0" borderId="39" xfId="0" applyNumberFormat="1" applyFont="1" applyBorder="1" applyAlignment="1">
      <alignment horizontal="center"/>
    </xf>
    <xf numFmtId="0" fontId="1" fillId="0" borderId="40" xfId="0" applyFont="1" applyBorder="1"/>
    <xf numFmtId="0" fontId="11" fillId="0" borderId="41" xfId="0" applyFont="1" applyBorder="1" applyAlignment="1">
      <alignment/>
    </xf>
    <xf numFmtId="0" fontId="11" fillId="0" borderId="42" xfId="0" applyFont="1" applyBorder="1" applyAlignment="1">
      <alignment/>
    </xf>
    <xf numFmtId="10" fontId="11" fillId="0" borderId="43" xfId="0" applyNumberFormat="1" applyFont="1" applyBorder="1" applyAlignment="1">
      <alignment/>
    </xf>
    <xf numFmtId="0" fontId="11" fillId="0" borderId="43" xfId="0" applyFont="1" applyBorder="1" applyAlignment="1">
      <alignment/>
    </xf>
    <xf numFmtId="164" fontId="11" fillId="0" borderId="44" xfId="0" applyNumberFormat="1" applyFont="1" applyBorder="1" applyAlignment="1">
      <alignment/>
    </xf>
    <xf numFmtId="0" fontId="10" fillId="0" borderId="21" xfId="0" applyFont="1" applyBorder="1" applyAlignment="1">
      <alignment horizontal="left"/>
    </xf>
    <xf numFmtId="164" fontId="10" fillId="0" borderId="22" xfId="0" applyNumberFormat="1" applyFont="1" applyBorder="1" applyAlignment="1">
      <alignment horizontal="center"/>
    </xf>
    <xf numFmtId="0" fontId="1" fillId="0" borderId="23" xfId="0" applyFont="1" applyBorder="1"/>
    <xf numFmtId="0" fontId="17" fillId="0" borderId="19" xfId="0" applyFont="1" applyBorder="1" applyAlignment="1">
      <alignment/>
    </xf>
    <xf numFmtId="164" fontId="18" fillId="0" borderId="0" xfId="0" applyNumberFormat="1" applyFont="1" applyAlignment="1">
      <alignment/>
    </xf>
    <xf numFmtId="0" fontId="19" fillId="0" borderId="45" xfId="0" applyFont="1" applyBorder="1" applyAlignment="1">
      <alignment/>
    </xf>
    <xf numFmtId="0" fontId="1" fillId="0" borderId="45" xfId="0" applyFont="1" applyBorder="1" applyAlignment="1">
      <alignment/>
    </xf>
    <xf numFmtId="164" fontId="18" fillId="0" borderId="45" xfId="0" applyNumberFormat="1" applyFont="1" applyBorder="1" applyAlignment="1">
      <alignment/>
    </xf>
    <xf numFmtId="0" fontId="7" fillId="0" borderId="45" xfId="0" applyFont="1" applyBorder="1" applyAlignment="1">
      <alignment/>
    </xf>
    <xf numFmtId="0" fontId="20" fillId="0" borderId="0" xfId="0" applyFont="1" applyAlignment="1">
      <alignment/>
    </xf>
    <xf numFmtId="0" fontId="11" fillId="0" borderId="46" xfId="0" applyFont="1" applyBorder="1" applyAlignment="1">
      <alignment/>
    </xf>
    <xf numFmtId="164" fontId="10" fillId="0" borderId="46" xfId="0" applyNumberFormat="1" applyFont="1" applyBorder="1" applyAlignment="1">
      <alignment/>
    </xf>
    <xf numFmtId="0" fontId="11" fillId="0" borderId="0" xfId="0" applyFont="1" applyAlignment="1">
      <alignment/>
    </xf>
    <xf numFmtId="0" fontId="18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19050</xdr:colOff>
      <xdr:row>0</xdr:row>
      <xdr:rowOff>66675</xdr:rowOff>
    </xdr:from>
    <xdr:ext cx="466725" cy="514350"/>
    <xdr:pic>
      <xdr:nvPicPr>
        <xdr:cNvPr id="0" name="image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2025" y="66675"/>
          <a:ext cx="466725" cy="5143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es@civiltech.com" TargetMode="External" /><Relationship Id="rId2" Type="http://schemas.openxmlformats.org/officeDocument/2006/relationships/hyperlink" Target="http://www.civiltechsoftware.com/software/usbkey.php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dimension ref="A1:Y243"/>
  <sheetViews>
    <sheetView tabSelected="1" workbookViewId="0" topLeftCell="A1"/>
  </sheetViews>
  <sheetFormatPr defaultColWidth="14.421875" defaultRowHeight="15" customHeight="1"/>
  <cols>
    <col min="1" max="1" width="20.140625" style="0" customWidth="1"/>
    <col min="2" max="2" width="38.421875" style="0" customWidth="1"/>
    <col min="3" max="3" width="7.8515625" style="0" customWidth="1"/>
    <col min="4" max="4" width="7.00390625" style="0" customWidth="1"/>
    <col min="5" max="5" width="7.7109375" style="0" customWidth="1"/>
    <col min="6" max="6" width="2.28125" style="0" customWidth="1"/>
    <col min="7" max="7" width="12.7109375" style="0" customWidth="1"/>
    <col min="8" max="8" width="32.28125" style="0" customWidth="1"/>
    <col min="9" max="9" width="8.421875" style="0" customWidth="1"/>
    <col min="10" max="10" width="7.421875" style="0" customWidth="1"/>
    <col min="11" max="11" width="8.8515625" style="0" customWidth="1"/>
    <col min="12" max="12" width="3.00390625" style="0" customWidth="1"/>
    <col min="13" max="22" width="9.140625" style="0" customWidth="1"/>
    <col min="23" max="25" width="10.00390625" style="0" customWidth="1"/>
  </cols>
  <sheetData>
    <row r="1" spans="1:25" ht="39" customHeight="1">
      <c r="A1" s="1" t="s">
        <v>0</v>
      </c>
      <c r="B1" s="2"/>
      <c r="C1" s="2"/>
      <c r="D1" s="3"/>
      <c r="E1" s="3"/>
      <c r="F1" s="4"/>
      <c r="G1" s="5"/>
      <c r="H1" s="6" t="s">
        <v>1</v>
      </c>
      <c r="I1" s="7"/>
      <c r="J1" s="8"/>
      <c r="K1" s="8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32.25" customHeight="1">
      <c r="A2" s="9"/>
      <c r="B2" s="10" t="s">
        <v>2</v>
      </c>
      <c r="C2" s="9"/>
      <c r="D2" s="3"/>
      <c r="E2" s="3"/>
      <c r="F2" s="11"/>
      <c r="G2" s="11"/>
      <c r="H2" s="11"/>
      <c r="I2" s="12"/>
      <c r="J2" s="1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35.25" customHeight="1">
      <c r="A3" s="14" t="s">
        <v>3</v>
      </c>
      <c r="B3" s="15"/>
      <c r="C3" s="16"/>
      <c r="D3" s="17"/>
      <c r="E3" s="18"/>
      <c r="F3" s="19"/>
      <c r="G3" s="20" t="s">
        <v>4</v>
      </c>
      <c r="H3" s="15"/>
      <c r="I3" s="16"/>
      <c r="J3" s="16"/>
      <c r="K3" s="21"/>
      <c r="L3" s="2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35.25" customHeight="1">
      <c r="A4" s="23" t="s">
        <v>5</v>
      </c>
      <c r="B4" s="24"/>
      <c r="C4" s="25"/>
      <c r="D4" s="26"/>
      <c r="E4" s="27"/>
      <c r="F4" s="27"/>
      <c r="G4" s="28" t="s">
        <v>6</v>
      </c>
      <c r="H4" s="24"/>
      <c r="I4" s="25"/>
      <c r="J4" s="25"/>
      <c r="K4" s="29"/>
      <c r="L4" s="2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35.25" customHeight="1">
      <c r="A5" s="23" t="s">
        <v>7</v>
      </c>
      <c r="B5" s="24"/>
      <c r="C5" s="25"/>
      <c r="D5" s="26"/>
      <c r="E5" s="30"/>
      <c r="F5" s="31"/>
      <c r="G5" s="32" t="s">
        <v>8</v>
      </c>
      <c r="H5" s="24"/>
      <c r="I5" s="25"/>
      <c r="J5" s="25"/>
      <c r="K5" s="29"/>
      <c r="L5" s="2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35.25" customHeight="1">
      <c r="A6" s="23" t="s">
        <v>9</v>
      </c>
      <c r="B6" s="24"/>
      <c r="C6" s="25"/>
      <c r="D6" s="26"/>
      <c r="E6" s="27"/>
      <c r="F6" s="27"/>
      <c r="G6" s="28" t="s">
        <v>10</v>
      </c>
      <c r="H6" s="24"/>
      <c r="I6" s="25"/>
      <c r="J6" s="25"/>
      <c r="K6" s="29"/>
      <c r="L6" s="22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35.25" customHeight="1">
      <c r="A7" s="23" t="s">
        <v>11</v>
      </c>
      <c r="B7" s="24"/>
      <c r="C7" s="25"/>
      <c r="D7" s="26"/>
      <c r="E7" s="30"/>
      <c r="F7" s="31"/>
      <c r="G7" s="32" t="s">
        <v>12</v>
      </c>
      <c r="H7" s="24"/>
      <c r="I7" s="25"/>
      <c r="J7" s="25"/>
      <c r="K7" s="29"/>
      <c r="L7" s="22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35.25" customHeight="1">
      <c r="A8" s="33" t="s">
        <v>13</v>
      </c>
      <c r="B8" s="34"/>
      <c r="C8" s="35"/>
      <c r="D8" s="36"/>
      <c r="E8" s="37"/>
      <c r="F8" s="37"/>
      <c r="G8" s="38" t="s">
        <v>14</v>
      </c>
      <c r="H8" s="34"/>
      <c r="I8" s="35"/>
      <c r="J8" s="35"/>
      <c r="K8" s="39"/>
      <c r="L8" s="22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6" customHeight="1">
      <c r="A9" s="40"/>
      <c r="B9" s="40"/>
      <c r="C9" s="27"/>
      <c r="D9" s="27"/>
      <c r="E9" s="27"/>
      <c r="F9" s="27"/>
      <c r="G9" s="27"/>
      <c r="H9" s="27"/>
      <c r="I9" s="27"/>
      <c r="J9" s="27"/>
      <c r="K9" s="27"/>
      <c r="L9" s="22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20.25" customHeight="1">
      <c r="A10" s="41" t="s">
        <v>15</v>
      </c>
      <c r="B10" s="42" t="s">
        <v>16</v>
      </c>
      <c r="C10" s="43"/>
      <c r="D10" s="43"/>
      <c r="E10" s="43"/>
      <c r="F10" s="43"/>
      <c r="G10" s="43"/>
      <c r="H10" s="44" t="s">
        <v>17</v>
      </c>
      <c r="I10" s="45" t="s">
        <v>18</v>
      </c>
      <c r="J10" s="46"/>
      <c r="K10" s="47"/>
      <c r="L10" s="22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20.25" customHeight="1">
      <c r="A11" s="48" t="s">
        <v>19</v>
      </c>
      <c r="B11" s="49" t="s">
        <v>20</v>
      </c>
      <c r="C11" s="50"/>
      <c r="D11" s="50"/>
      <c r="E11" s="50"/>
      <c r="F11" s="50"/>
      <c r="G11" s="51"/>
      <c r="H11" s="37"/>
      <c r="I11" s="37" t="s">
        <v>21</v>
      </c>
      <c r="J11" s="37"/>
      <c r="K11" s="52"/>
      <c r="L11" s="2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20.25" customHeight="1">
      <c r="A12" s="41" t="s">
        <v>22</v>
      </c>
      <c r="B12" s="42" t="s">
        <v>23</v>
      </c>
      <c r="C12" s="43"/>
      <c r="D12" s="43"/>
      <c r="E12" s="43"/>
      <c r="F12" s="43"/>
      <c r="G12" s="43"/>
      <c r="H12" s="53"/>
      <c r="I12" s="43"/>
      <c r="J12" s="43"/>
      <c r="K12" s="47"/>
      <c r="L12" s="22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20.25" customHeight="1">
      <c r="A13" s="54"/>
      <c r="B13" s="55" t="s">
        <v>24</v>
      </c>
      <c r="C13" s="50"/>
      <c r="D13" s="50"/>
      <c r="E13" s="50"/>
      <c r="F13" s="50"/>
      <c r="G13" s="51"/>
      <c r="H13" s="50"/>
      <c r="I13" s="50"/>
      <c r="J13" s="50"/>
      <c r="K13" s="52"/>
      <c r="L13" s="2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7.5" customHeight="1">
      <c r="A14" s="9"/>
      <c r="B14" s="9"/>
      <c r="C14" s="22"/>
      <c r="D14" s="22"/>
      <c r="E14" s="22"/>
      <c r="F14" s="22"/>
      <c r="G14" s="9"/>
      <c r="H14" s="22"/>
      <c r="I14" s="22"/>
      <c r="J14" s="22"/>
      <c r="K14" s="22"/>
      <c r="L14" s="22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27.75" customHeight="1">
      <c r="A15" s="56" t="s">
        <v>25</v>
      </c>
      <c r="B15" s="57"/>
      <c r="C15" s="58" t="s">
        <v>26</v>
      </c>
      <c r="D15" s="58" t="s">
        <v>27</v>
      </c>
      <c r="E15" s="59" t="s">
        <v>28</v>
      </c>
      <c r="F15" s="22"/>
      <c r="G15" s="56" t="s">
        <v>29</v>
      </c>
      <c r="H15" s="57"/>
      <c r="I15" s="58" t="s">
        <v>26</v>
      </c>
      <c r="J15" s="58" t="s">
        <v>27</v>
      </c>
      <c r="K15" s="59" t="s">
        <v>28</v>
      </c>
      <c r="L15" s="60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27.75" customHeight="1">
      <c r="A16" s="61" t="s">
        <v>30</v>
      </c>
      <c r="B16" s="27"/>
      <c r="C16" s="62">
        <v>1650</v>
      </c>
      <c r="D16" s="62"/>
      <c r="E16" s="63" t="str">
        <f aca="true" t="shared" si="0" ref="E16:E19">IF(D16&gt;0,(D16*0.8+0.2)*C16,"")</f>
        <v/>
      </c>
      <c r="F16" s="27"/>
      <c r="G16" s="64" t="s">
        <v>31</v>
      </c>
      <c r="H16" s="65"/>
      <c r="I16" s="62">
        <v>900</v>
      </c>
      <c r="J16" s="62"/>
      <c r="K16" s="63" t="str">
        <f aca="true" t="shared" si="1" ref="K16:K19">IF(J16&gt;0,(J16*0.8+0.2)*I16,"")</f>
        <v/>
      </c>
      <c r="L16" s="9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27.75" customHeight="1">
      <c r="A17" s="66" t="s">
        <v>32</v>
      </c>
      <c r="B17" s="67"/>
      <c r="C17" s="68">
        <v>480</v>
      </c>
      <c r="D17" s="68"/>
      <c r="E17" s="63" t="str">
        <f t="shared" si="0"/>
        <v/>
      </c>
      <c r="F17" s="27"/>
      <c r="G17" s="61" t="s">
        <v>33</v>
      </c>
      <c r="H17" s="27"/>
      <c r="I17" s="68">
        <v>200</v>
      </c>
      <c r="J17" s="68"/>
      <c r="K17" s="63" t="str">
        <f t="shared" si="1"/>
        <v/>
      </c>
      <c r="L17" s="9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27.75" customHeight="1">
      <c r="A18" s="61" t="s">
        <v>34</v>
      </c>
      <c r="B18" s="27"/>
      <c r="C18" s="68">
        <v>680</v>
      </c>
      <c r="D18" s="68"/>
      <c r="E18" s="63" t="str">
        <f t="shared" si="0"/>
        <v/>
      </c>
      <c r="F18" s="27"/>
      <c r="G18" s="66" t="s">
        <v>35</v>
      </c>
      <c r="H18" s="67"/>
      <c r="I18" s="68">
        <v>300</v>
      </c>
      <c r="J18" s="68"/>
      <c r="K18" s="63" t="str">
        <f t="shared" si="1"/>
        <v/>
      </c>
      <c r="L18" s="9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27.75" customHeight="1">
      <c r="A19" s="66" t="s">
        <v>36</v>
      </c>
      <c r="B19" s="67"/>
      <c r="C19" s="68">
        <v>800</v>
      </c>
      <c r="D19" s="68"/>
      <c r="E19" s="63" t="str">
        <f t="shared" si="0"/>
        <v/>
      </c>
      <c r="F19" s="27"/>
      <c r="G19" s="69" t="s">
        <v>37</v>
      </c>
      <c r="H19" s="37"/>
      <c r="I19" s="70">
        <v>450</v>
      </c>
      <c r="J19" s="70"/>
      <c r="K19" s="63" t="str">
        <f t="shared" si="1"/>
        <v/>
      </c>
      <c r="L19" s="9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27.75" customHeight="1">
      <c r="A20" s="61"/>
      <c r="B20" s="27"/>
      <c r="C20" s="68"/>
      <c r="D20" s="68"/>
      <c r="E20" s="63"/>
      <c r="F20" s="27"/>
      <c r="G20" s="27"/>
      <c r="H20" s="27"/>
      <c r="I20" s="27"/>
      <c r="J20" s="27"/>
      <c r="K20" s="27"/>
      <c r="L20" s="9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6.5" customHeight="1">
      <c r="A21" s="66"/>
      <c r="B21" s="67"/>
      <c r="C21" s="68"/>
      <c r="D21" s="68"/>
      <c r="E21" s="63"/>
      <c r="F21" s="27"/>
      <c r="G21" s="56" t="s">
        <v>38</v>
      </c>
      <c r="H21" s="71"/>
      <c r="I21" s="58" t="s">
        <v>26</v>
      </c>
      <c r="J21" s="58" t="s">
        <v>27</v>
      </c>
      <c r="K21" s="59" t="s">
        <v>28</v>
      </c>
      <c r="L21" s="9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27.75" customHeight="1">
      <c r="A22" s="61"/>
      <c r="B22" s="27"/>
      <c r="C22" s="68"/>
      <c r="D22" s="68"/>
      <c r="E22" s="63"/>
      <c r="F22" s="27"/>
      <c r="G22" s="61" t="s">
        <v>39</v>
      </c>
      <c r="H22" s="72"/>
      <c r="I22" s="62">
        <v>345</v>
      </c>
      <c r="J22" s="62"/>
      <c r="K22" s="63" t="str">
        <f aca="true" t="shared" si="2" ref="K22:K23">IF(J22&gt;0,(J22*0.8+0.2)*I22,"")</f>
        <v/>
      </c>
      <c r="L22" s="60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27.75" customHeight="1">
      <c r="A23" s="73"/>
      <c r="B23" s="74"/>
      <c r="C23" s="70"/>
      <c r="D23" s="70"/>
      <c r="E23" s="75"/>
      <c r="F23" s="27"/>
      <c r="G23" s="73" t="s">
        <v>40</v>
      </c>
      <c r="H23" s="74"/>
      <c r="I23" s="70">
        <v>150</v>
      </c>
      <c r="J23" s="70"/>
      <c r="K23" s="63" t="str">
        <f t="shared" si="2"/>
        <v/>
      </c>
      <c r="L23" s="9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27.75" customHeight="1">
      <c r="A24" s="27"/>
      <c r="B24" s="27"/>
      <c r="C24" s="27"/>
      <c r="D24" s="27"/>
      <c r="E24" s="76"/>
      <c r="F24" s="27"/>
      <c r="G24" s="27"/>
      <c r="H24" s="27"/>
      <c r="I24" s="27"/>
      <c r="J24" s="27"/>
      <c r="K24" s="27"/>
      <c r="L24" s="9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27.75" customHeight="1">
      <c r="A25" s="56" t="s">
        <v>41</v>
      </c>
      <c r="B25" s="77"/>
      <c r="C25" s="58" t="s">
        <v>26</v>
      </c>
      <c r="D25" s="58" t="s">
        <v>27</v>
      </c>
      <c r="E25" s="59" t="s">
        <v>28</v>
      </c>
      <c r="F25" s="27"/>
      <c r="G25" s="56" t="s">
        <v>42</v>
      </c>
      <c r="H25" s="71"/>
      <c r="I25" s="58" t="s">
        <v>26</v>
      </c>
      <c r="J25" s="58" t="s">
        <v>27</v>
      </c>
      <c r="K25" s="59" t="s">
        <v>28</v>
      </c>
      <c r="L25" s="9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27.75" customHeight="1">
      <c r="A26" s="64" t="s">
        <v>43</v>
      </c>
      <c r="B26" s="65"/>
      <c r="C26" s="62">
        <v>950</v>
      </c>
      <c r="D26" s="62"/>
      <c r="E26" s="63" t="str">
        <f aca="true" t="shared" si="3" ref="E26:E30">IF(D26&gt;0,(D26*0.8+0.2)*C26,"")</f>
        <v/>
      </c>
      <c r="F26" s="27"/>
      <c r="G26" s="69" t="s">
        <v>44</v>
      </c>
      <c r="H26" s="37"/>
      <c r="I26" s="78">
        <v>100</v>
      </c>
      <c r="J26" s="78"/>
      <c r="K26" s="63" t="str">
        <f>IF(J26&gt;0,(J26*0.8+0.2)*I26,"")</f>
        <v/>
      </c>
      <c r="L26" s="60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27.75" customHeight="1">
      <c r="A27" s="61" t="s">
        <v>45</v>
      </c>
      <c r="B27" s="27"/>
      <c r="C27" s="68">
        <v>250</v>
      </c>
      <c r="D27" s="68"/>
      <c r="E27" s="63" t="str">
        <f t="shared" si="3"/>
        <v/>
      </c>
      <c r="F27" s="27"/>
      <c r="G27" s="27"/>
      <c r="H27" s="27"/>
      <c r="I27" s="27"/>
      <c r="J27" s="27"/>
      <c r="K27" s="40"/>
      <c r="L27" s="9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27.75" customHeight="1">
      <c r="A28" s="66" t="s">
        <v>46</v>
      </c>
      <c r="B28" s="67"/>
      <c r="C28" s="68">
        <v>350</v>
      </c>
      <c r="D28" s="68"/>
      <c r="E28" s="63" t="str">
        <f t="shared" si="3"/>
        <v/>
      </c>
      <c r="F28" s="27"/>
      <c r="G28" s="40" t="s">
        <v>47</v>
      </c>
      <c r="H28" s="27"/>
      <c r="I28" s="79"/>
      <c r="J28" s="79"/>
      <c r="K28" s="80"/>
      <c r="L28" s="81"/>
      <c r="M28" s="82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27.75" customHeight="1">
      <c r="A29" s="61" t="s">
        <v>48</v>
      </c>
      <c r="B29" s="27"/>
      <c r="C29" s="68">
        <v>450</v>
      </c>
      <c r="D29" s="68"/>
      <c r="E29" s="63" t="str">
        <f t="shared" si="3"/>
        <v/>
      </c>
      <c r="F29" s="27"/>
      <c r="G29" s="83" t="s">
        <v>49</v>
      </c>
      <c r="H29" s="84"/>
      <c r="I29" s="71"/>
      <c r="J29" s="85">
        <f>SUM(E16:E23)+SUM(E26:E30)+SUM(E33:E35)+SUM(K16:K19)+SUM(K22:K23)+K26</f>
        <v>0</v>
      </c>
      <c r="K29" s="86"/>
      <c r="L29" s="60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27.75" customHeight="1">
      <c r="A30" s="73" t="s">
        <v>50</v>
      </c>
      <c r="B30" s="74"/>
      <c r="C30" s="70">
        <v>550</v>
      </c>
      <c r="D30" s="70"/>
      <c r="E30" s="63" t="str">
        <f t="shared" si="3"/>
        <v/>
      </c>
      <c r="F30" s="27"/>
      <c r="G30" s="61" t="s">
        <v>51</v>
      </c>
      <c r="H30" s="27"/>
      <c r="I30" s="62">
        <v>10</v>
      </c>
      <c r="J30" s="62"/>
      <c r="K30" s="63" t="str">
        <f aca="true" t="shared" si="4" ref="K30:K33">IF(J30&gt;0,(J30*0.8+0.2)*I30,"")</f>
        <v/>
      </c>
      <c r="L30" s="22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27.75" customHeight="1">
      <c r="A31" s="27"/>
      <c r="B31" s="27"/>
      <c r="C31" s="27"/>
      <c r="D31" s="27"/>
      <c r="E31" s="76"/>
      <c r="F31" s="27"/>
      <c r="G31" s="66" t="s">
        <v>52</v>
      </c>
      <c r="H31" s="31"/>
      <c r="I31" s="68">
        <v>25</v>
      </c>
      <c r="J31" s="68"/>
      <c r="K31" s="63" t="str">
        <f t="shared" si="4"/>
        <v/>
      </c>
      <c r="L31" s="9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27.75" customHeight="1">
      <c r="A32" s="83" t="s">
        <v>53</v>
      </c>
      <c r="B32" s="71"/>
      <c r="C32" s="58" t="s">
        <v>26</v>
      </c>
      <c r="D32" s="58" t="s">
        <v>27</v>
      </c>
      <c r="E32" s="59" t="s">
        <v>28</v>
      </c>
      <c r="F32" s="27"/>
      <c r="G32" s="61" t="s">
        <v>54</v>
      </c>
      <c r="H32" s="27"/>
      <c r="I32" s="68">
        <v>75</v>
      </c>
      <c r="J32" s="68"/>
      <c r="K32" s="63" t="str">
        <f t="shared" si="4"/>
        <v/>
      </c>
      <c r="L32" s="9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27.75" customHeight="1">
      <c r="A33" s="61" t="s">
        <v>55</v>
      </c>
      <c r="B33" s="27"/>
      <c r="C33" s="62">
        <v>600</v>
      </c>
      <c r="D33" s="62"/>
      <c r="E33" s="63" t="str">
        <f aca="true" t="shared" si="5" ref="E33:E34">IF(D33&gt;0,(D33*0.8+0.2)*C33,"")</f>
        <v/>
      </c>
      <c r="F33" s="27"/>
      <c r="G33" s="66" t="s">
        <v>56</v>
      </c>
      <c r="H33" s="31"/>
      <c r="I33" s="68"/>
      <c r="J33" s="68"/>
      <c r="K33" s="63" t="str">
        <f t="shared" si="4"/>
        <v/>
      </c>
      <c r="L33" s="9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27.75" customHeight="1">
      <c r="A34" s="66" t="s">
        <v>57</v>
      </c>
      <c r="B34" s="67"/>
      <c r="C34" s="68">
        <v>200</v>
      </c>
      <c r="D34" s="68"/>
      <c r="E34" s="63" t="str">
        <f t="shared" si="5"/>
        <v/>
      </c>
      <c r="F34" s="27"/>
      <c r="G34" s="87"/>
      <c r="H34" s="88"/>
      <c r="I34" s="89"/>
      <c r="J34" s="90"/>
      <c r="K34" s="91"/>
      <c r="L34" s="9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27.75" customHeight="1">
      <c r="A35" s="69" t="s">
        <v>58</v>
      </c>
      <c r="B35" s="37"/>
      <c r="C35" s="70" t="s">
        <v>58</v>
      </c>
      <c r="D35" s="70"/>
      <c r="E35" s="75"/>
      <c r="F35" s="27"/>
      <c r="G35" s="92" t="s">
        <v>59</v>
      </c>
      <c r="H35" s="37"/>
      <c r="I35" s="37"/>
      <c r="J35" s="93">
        <f>SUM(K30:K34)+J29</f>
        <v>0</v>
      </c>
      <c r="K35" s="94"/>
      <c r="L35" s="9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27.75" customHeight="1">
      <c r="A36" s="95" t="s">
        <v>60</v>
      </c>
      <c r="B36" s="3"/>
      <c r="C36" s="3"/>
      <c r="D36" s="3"/>
      <c r="E36" s="96"/>
      <c r="F36" s="27"/>
      <c r="G36" s="9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8.25" customHeight="1">
      <c r="A37" s="97" t="s">
        <v>58</v>
      </c>
      <c r="B37" s="98"/>
      <c r="C37" s="98"/>
      <c r="D37" s="98"/>
      <c r="E37" s="99"/>
      <c r="F37" s="98"/>
      <c r="G37" s="100"/>
      <c r="H37" s="98"/>
      <c r="I37" s="98"/>
      <c r="J37" s="98"/>
      <c r="K37" s="98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8" customHeight="1">
      <c r="A38" s="101" t="s">
        <v>61</v>
      </c>
      <c r="B38" s="102"/>
      <c r="C38" s="102"/>
      <c r="D38" s="102"/>
      <c r="E38" s="103"/>
      <c r="F38" s="102"/>
      <c r="G38" s="102"/>
      <c r="H38" s="102"/>
      <c r="I38" s="102"/>
      <c r="J38" s="102"/>
      <c r="K38" s="102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</row>
    <row r="39" spans="1:25" ht="18" customHeight="1">
      <c r="A39" s="27" t="s">
        <v>62</v>
      </c>
      <c r="B39" s="27"/>
      <c r="C39" s="27"/>
      <c r="D39" s="27"/>
      <c r="E39" s="76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</row>
    <row r="40" spans="1:25" ht="18" customHeight="1">
      <c r="A40" s="27" t="s">
        <v>63</v>
      </c>
      <c r="B40" s="27"/>
      <c r="C40" s="27"/>
      <c r="D40" s="27"/>
      <c r="E40" s="76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</row>
    <row r="41" spans="1:25" ht="18" customHeight="1">
      <c r="A41" s="27" t="s">
        <v>64</v>
      </c>
      <c r="B41" s="27"/>
      <c r="C41" s="27"/>
      <c r="D41" s="27"/>
      <c r="E41" s="76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</row>
    <row r="42" spans="1:25" ht="18" customHeight="1">
      <c r="A42" s="104" t="s">
        <v>65</v>
      </c>
      <c r="B42" s="27"/>
      <c r="C42" s="27"/>
      <c r="D42" s="27"/>
      <c r="E42" s="76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</row>
    <row r="43" spans="1:25" ht="18" customHeight="1">
      <c r="A43" s="27" t="s">
        <v>66</v>
      </c>
      <c r="B43" s="27"/>
      <c r="C43" s="27"/>
      <c r="D43" s="27"/>
      <c r="E43" s="76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</row>
    <row r="44" spans="1:25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2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2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2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2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5.75" customHeight="1">
      <c r="A49" s="9"/>
      <c r="B49" s="3"/>
      <c r="C49" s="3"/>
      <c r="D49" s="3"/>
      <c r="E49" s="3"/>
      <c r="F49" s="3"/>
      <c r="G49" s="13"/>
      <c r="H49" s="3"/>
      <c r="I49" s="3"/>
      <c r="J49" s="105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5.75" customHeight="1">
      <c r="A50" s="9"/>
      <c r="B50" s="3"/>
      <c r="C50" s="3"/>
      <c r="D50" s="3"/>
      <c r="E50" s="3"/>
      <c r="F50" s="3"/>
      <c r="G50" s="3"/>
      <c r="H50" s="3"/>
      <c r="I50" s="3"/>
      <c r="J50" s="105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2" customHeight="1">
      <c r="A51" s="9"/>
      <c r="B51" s="3"/>
      <c r="C51" s="3"/>
      <c r="D51" s="3"/>
      <c r="E51" s="3"/>
      <c r="F51" s="3"/>
      <c r="G51" s="3"/>
      <c r="H51" s="3"/>
      <c r="I51" s="3"/>
      <c r="J51" s="105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2" customHeight="1">
      <c r="A52" s="3"/>
      <c r="B52" s="3"/>
      <c r="C52" s="3"/>
      <c r="D52" s="3"/>
      <c r="E52" s="3"/>
      <c r="F52" s="3"/>
      <c r="G52" s="3"/>
      <c r="H52" s="3"/>
      <c r="I52" s="3"/>
      <c r="J52" s="105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2" customHeight="1">
      <c r="A53" s="3"/>
      <c r="B53" s="3"/>
      <c r="C53" s="3"/>
      <c r="D53" s="3"/>
      <c r="E53" s="3"/>
      <c r="F53" s="3"/>
      <c r="G53" s="3"/>
      <c r="H53" s="3"/>
      <c r="I53" s="3"/>
      <c r="J53" s="105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2" customHeight="1">
      <c r="A54" s="3"/>
      <c r="B54" s="3"/>
      <c r="C54" s="3"/>
      <c r="D54" s="3"/>
      <c r="E54" s="3"/>
      <c r="F54" s="3"/>
      <c r="G54" s="3"/>
      <c r="H54" s="3"/>
      <c r="I54" s="3"/>
      <c r="J54" s="105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2" customHeight="1">
      <c r="A55" s="3"/>
      <c r="B55" s="3"/>
      <c r="C55" s="3"/>
      <c r="D55" s="3"/>
      <c r="E55" s="3"/>
      <c r="F55" s="3"/>
      <c r="G55" s="3"/>
      <c r="H55" s="3"/>
      <c r="I55" s="3"/>
      <c r="J55" s="105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2" customHeight="1">
      <c r="A56" s="3"/>
      <c r="B56" s="3"/>
      <c r="C56" s="3"/>
      <c r="D56" s="3"/>
      <c r="E56" s="3"/>
      <c r="F56" s="3"/>
      <c r="G56" s="3"/>
      <c r="H56" s="3"/>
      <c r="I56" s="3"/>
      <c r="J56" s="105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2" customHeight="1">
      <c r="A57" s="3"/>
      <c r="B57" s="3"/>
      <c r="C57" s="3"/>
      <c r="D57" s="3"/>
      <c r="E57" s="3"/>
      <c r="F57" s="3"/>
      <c r="G57" s="3"/>
      <c r="H57" s="3"/>
      <c r="I57" s="3"/>
      <c r="J57" s="105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2" customHeight="1">
      <c r="A58" s="3"/>
      <c r="B58" s="3"/>
      <c r="C58" s="3"/>
      <c r="D58" s="3"/>
      <c r="E58" s="3"/>
      <c r="F58" s="3"/>
      <c r="G58" s="3"/>
      <c r="H58" s="3"/>
      <c r="I58" s="3"/>
      <c r="J58" s="105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5.75" customHeight="1">
      <c r="A59" s="3"/>
      <c r="B59" s="3"/>
      <c r="C59" s="3"/>
      <c r="D59" s="3"/>
      <c r="E59" s="3"/>
      <c r="F59" s="3"/>
      <c r="G59" s="13"/>
      <c r="H59" s="3"/>
      <c r="I59" s="3"/>
      <c r="J59" s="105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2" customHeight="1">
      <c r="A60" s="3"/>
      <c r="B60" s="3"/>
      <c r="C60" s="3"/>
      <c r="D60" s="3"/>
      <c r="E60" s="3"/>
      <c r="F60" s="3"/>
      <c r="G60" s="3"/>
      <c r="H60" s="3"/>
      <c r="I60" s="3"/>
      <c r="J60" s="105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2" customHeight="1">
      <c r="A61" s="3"/>
      <c r="B61" s="3"/>
      <c r="C61" s="3"/>
      <c r="D61" s="3"/>
      <c r="E61" s="3"/>
      <c r="F61" s="3"/>
      <c r="G61" s="3"/>
      <c r="H61" s="3"/>
      <c r="I61" s="3"/>
      <c r="J61" s="105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2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2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2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2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2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2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2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2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2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2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2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2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2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2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2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2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2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2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2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2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2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2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2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2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2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2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2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2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2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2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2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2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2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2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2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2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2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2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2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2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2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2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2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2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2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2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2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2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2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2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2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2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2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2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2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2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2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2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2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2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2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2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2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2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2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2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2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2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2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2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2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2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2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2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2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2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2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2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2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2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2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2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2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2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2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2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2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2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2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2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2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2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2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2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2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2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2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2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2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2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2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2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2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2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2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2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2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2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2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2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2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2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2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2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2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2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2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2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2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2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2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2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2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2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2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2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2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2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2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2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2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2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2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2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2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2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2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2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2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2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2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2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2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2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2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2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2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2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2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2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2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2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2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2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2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2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2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2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2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2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2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2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2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2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2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2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2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2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2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2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2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2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2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2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2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2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2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2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2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2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2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2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H5:K5"/>
    <mergeCell ref="H6:K6"/>
    <mergeCell ref="J29:K29"/>
    <mergeCell ref="J35:K35"/>
    <mergeCell ref="M28:N28"/>
    <mergeCell ref="H7:K7"/>
    <mergeCell ref="H8:K8"/>
    <mergeCell ref="B7:D7"/>
    <mergeCell ref="B3:D3"/>
    <mergeCell ref="B4:D4"/>
    <mergeCell ref="B5:D5"/>
    <mergeCell ref="B6:D6"/>
    <mergeCell ref="H3:K3"/>
    <mergeCell ref="H4:K4"/>
    <mergeCell ref="B8:D8"/>
  </mergeCells>
  <hyperlinks>
    <hyperlink ref="I10" r:id="rId1" display="mailto:sales@civiltech.com"/>
    <hyperlink ref="A38" r:id="rId2" display="http://www.civiltechsoftware.com/software/usbkey.php"/>
  </hyperlinks>
  <printOptions/>
  <pageMargins left="0.7" right="0.7" top="0.75" bottom="0.75" header="0" footer="0"/>
  <pageSetup horizontalDpi="600" verticalDpi="600" orientation="portrait" scale="6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